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7650" firstSheet="1" activeTab="1"/>
  </bookViews>
  <sheets>
    <sheet name="титул" sheetId="1" state="hidden" r:id="rId1"/>
    <sheet name="график на 2020" sheetId="2" r:id="rId2"/>
    <sheet name="Лист2" sheetId="3" r:id="rId3"/>
    <sheet name="Лист3" sheetId="4" r:id="rId4"/>
  </sheets>
  <definedNames>
    <definedName name="_xlnm.Print_Area" localSheetId="1">'график на 2020'!$A$1:$H$53</definedName>
  </definedNames>
  <calcPr fullCalcOnLoad="1"/>
</workbook>
</file>

<file path=xl/sharedStrings.xml><?xml version="1.0" encoding="utf-8"?>
<sst xmlns="http://schemas.openxmlformats.org/spreadsheetml/2006/main" count="104" uniqueCount="89">
  <si>
    <t>СОГЛАСОВАНО</t>
  </si>
  <si>
    <t>УТВЕРЖДЕНО</t>
  </si>
  <si>
    <t>Заместитель председателя Круглянского РИК</t>
  </si>
  <si>
    <t>Директор Круглянского УКП "Жилкомхоз"</t>
  </si>
  <si>
    <t>________________________И.И.Шныриков</t>
  </si>
  <si>
    <t>Начальник отдела ЖКХ, АиС Круглянского РИК</t>
  </si>
  <si>
    <t>________________________В.И.Еркович</t>
  </si>
  <si>
    <t>№</t>
  </si>
  <si>
    <t>Наименование улиц</t>
  </si>
  <si>
    <t>Подлежит</t>
  </si>
  <si>
    <t>Стоимость</t>
  </si>
  <si>
    <t>1 квартал</t>
  </si>
  <si>
    <t>2 квартал</t>
  </si>
  <si>
    <t>3 квартал</t>
  </si>
  <si>
    <t>4 квартал</t>
  </si>
  <si>
    <t>п/п</t>
  </si>
  <si>
    <t>ремонту, м2</t>
  </si>
  <si>
    <t>работ, тыс.руб.</t>
  </si>
  <si>
    <t>ВСЕГО:</t>
  </si>
  <si>
    <t>П О     Г О Р О Д У</t>
  </si>
  <si>
    <t>ВСЕГО ПО ГОРОДУ</t>
  </si>
  <si>
    <t>ул.Заречная (подсыпка, грейдирование)</t>
  </si>
  <si>
    <t>П О    СЕ Л Ь С К О Й   М Е С Т Н О С Т И</t>
  </si>
  <si>
    <t>ВСЕГО ПО СЕЛЬСКОЙ МЕСТНОСТИ</t>
  </si>
  <si>
    <t>д.Михейково (подсыпка, грейдирование)</t>
  </si>
  <si>
    <t>д.Шепелевичи  ул.Лесная (подсыпка, грейдирование)</t>
  </si>
  <si>
    <t>_____________________А.С.Голубцов</t>
  </si>
  <si>
    <t>График текущего ремонта дорожного покрытия улиц по Круглянскому УКП "Жилкомхоз" на 2020 год</t>
  </si>
  <si>
    <t>пос.Восточный ул. Центральная (асфальтирование)</t>
  </si>
  <si>
    <t>ул.Луговая (асфальтирование)</t>
  </si>
  <si>
    <t>ул.Чкалова (асфальтирование)</t>
  </si>
  <si>
    <t xml:space="preserve"> ул.Ракушево (подсыпка, гредирование)</t>
  </si>
  <si>
    <t>аг. Ракушево ул.Пионерская (подсыпка, грейдирование)</t>
  </si>
  <si>
    <t>аг. Ракушево ул.Октябрьская (подсыпка, грейдирование)</t>
  </si>
  <si>
    <t>д. Заря (подсыпка, грейдирование)</t>
  </si>
  <si>
    <t>ул.Набережная (подсыпка, грейдирование)</t>
  </si>
  <si>
    <t>ул. 50 лет Октября (подсыпка, грейдирование)</t>
  </si>
  <si>
    <t>пер.Чкалова (подсыпка, грейдирование)</t>
  </si>
  <si>
    <t>ул.Гагарина (подсыпка, грейдирование)</t>
  </si>
  <si>
    <t>ул.Ельская (подсыпка, грейдирование)</t>
  </si>
  <si>
    <t>ул.Энгельса (подсыпка, грейдирование)</t>
  </si>
  <si>
    <t>ул.Энгельса (асфальтирование)</t>
  </si>
  <si>
    <t>ул.Энгельса (ямочный ремонт)</t>
  </si>
  <si>
    <t>д.Бовсевичи (подсыпка, грейдирование)</t>
  </si>
  <si>
    <t>д.Шепелевичи  ул.Набережная (подсыпка, грейдирование)</t>
  </si>
  <si>
    <t>аг. Комсеничи ул. Молодежная (подсыпка, грейдирование)</t>
  </si>
  <si>
    <t>аг. Комсеничи ул. Молодежная (ямочный ремонт)</t>
  </si>
  <si>
    <t>аг. Комсеничи ул. Ул.Луговая  (подсыпка, грейдирование)</t>
  </si>
  <si>
    <t>ул.Крупской (ямочный ремонт)</t>
  </si>
  <si>
    <t>ул.Терновского (ямочный ремонт)</t>
  </si>
  <si>
    <t>д. Ольшаники-2 ул.Колхозная (ямочный ремонт)</t>
  </si>
  <si>
    <t>Обслуживание улично-дорожной сети</t>
  </si>
  <si>
    <t>СОГЛАСОВАНО:</t>
  </si>
  <si>
    <t>Заместитель председателя</t>
  </si>
  <si>
    <t>Круглянского райисполкома</t>
  </si>
  <si>
    <t>__________________ С.Б.Порошков</t>
  </si>
  <si>
    <t>Начальник отдела ЖКХ, АиС</t>
  </si>
  <si>
    <t>__________________ В.В.Кубеко</t>
  </si>
  <si>
    <t xml:space="preserve"> Ремонт дорожного покрытия улиц по Круглянскому району на 2021 год</t>
  </si>
  <si>
    <t>ул. Есенина (текущий ремонт)</t>
  </si>
  <si>
    <t>ул. Ельская (капитальный ремонт)</t>
  </si>
  <si>
    <t>ул. Партизанская (текущий ремонт)</t>
  </si>
  <si>
    <t>дер. Пригани - 1 (текущее содержание)</t>
  </si>
  <si>
    <t>аг.Ракушево ул.Осипенко (текущее содержание)</t>
  </si>
  <si>
    <t>ул. Юбилейная (текущее содержание)</t>
  </si>
  <si>
    <t>ул. Топивалдиева (текущий ремонт)</t>
  </si>
  <si>
    <t>дер. Рожки (текущее содержание)</t>
  </si>
  <si>
    <t>пер. Гагарина (текущее содержание)</t>
  </si>
  <si>
    <t>пер. Чкалова (текущее содержание)</t>
  </si>
  <si>
    <t>ул. Терешковой (текущее содержание)</t>
  </si>
  <si>
    <t>дер. Пригани - 2 ул. Садовая, ул. Новоселов, ул. Механизаторов. (текущее содержание)</t>
  </si>
  <si>
    <t xml:space="preserve"> ул.Заречная ж/д 2-6 (текущий ремонт)</t>
  </si>
  <si>
    <t>работ, руб.</t>
  </si>
  <si>
    <t>дер.Тубышки ул.Западная(текущее содержание)</t>
  </si>
  <si>
    <t>дер.Рубеж ул.Молодёжная (текущее содержание)</t>
  </si>
  <si>
    <t>дер.Новая Ельковщина (текущее содержание)</t>
  </si>
  <si>
    <t>дер.Дуброва (текущее содержание)</t>
  </si>
  <si>
    <t>дер.Каменка (текущее содержание)</t>
  </si>
  <si>
    <t>дер. Пасырево (текущее содержание)</t>
  </si>
  <si>
    <t>аг.Комсеничи ул.Луговая(текущее содержание)</t>
  </si>
  <si>
    <t>дер.Красногорье (текущее содержание)</t>
  </si>
  <si>
    <t>аг.Ельковщина ул.Садовая (текущее содержание)</t>
  </si>
  <si>
    <t>аг.Ельковщина ул.Молодёжная (текущее содержание)</t>
  </si>
  <si>
    <t>аг.Ельковщина ул.Рассветовская (текущее содержание)</t>
  </si>
  <si>
    <t>аг. Ракушево ул. Солнечная, (текущий ремонт)</t>
  </si>
  <si>
    <t>дер . Шепелевичиул. Набережная,  (текущий ремонт)</t>
  </si>
  <si>
    <t>дер. Ольшаники - 2 ул. Колхозная,  (текущий ремонт)</t>
  </si>
  <si>
    <t>дер. Шепелевичиул. 1- Лесная (текущий ремонт)</t>
  </si>
  <si>
    <t xml:space="preserve"> аг. Ракушевоул. Пролетарская  (текущий ремонт)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</si>
</sst>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164" fontId="43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1" fontId="43" fillId="0" borderId="11" xfId="0" applyNumberFormat="1" applyFont="1" applyBorder="1" applyAlignment="1">
      <alignment/>
    </xf>
    <xf numFmtId="0" fontId="0" fillId="33" borderId="11" xfId="0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 wrapText="1"/>
    </xf>
    <xf numFmtId="164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7" fillId="0" borderId="11" xfId="0" applyFont="1" applyBorder="1" applyAlignment="1">
      <alignment wrapText="1"/>
    </xf>
    <xf numFmtId="0" fontId="33" fillId="0" borderId="0" xfId="0" applyFont="1" applyAlignment="1">
      <alignment/>
    </xf>
    <xf numFmtId="0" fontId="46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8" fillId="0" borderId="0" xfId="0" applyNumberFormat="1" applyFont="1" applyAlignment="1">
      <alignment/>
    </xf>
    <xf numFmtId="0" fontId="47" fillId="0" borderId="0" xfId="0" applyNumberFormat="1" applyFont="1" applyAlignment="1">
      <alignment/>
    </xf>
    <xf numFmtId="0" fontId="47" fillId="0" borderId="10" xfId="0" applyNumberFormat="1" applyFont="1" applyBorder="1" applyAlignment="1">
      <alignment/>
    </xf>
    <xf numFmtId="0" fontId="47" fillId="0" borderId="12" xfId="0" applyNumberFormat="1" applyFont="1" applyBorder="1" applyAlignment="1">
      <alignment wrapText="1"/>
    </xf>
    <xf numFmtId="0" fontId="46" fillId="0" borderId="11" xfId="0" applyNumberFormat="1" applyFont="1" applyBorder="1" applyAlignment="1">
      <alignment/>
    </xf>
    <xf numFmtId="0" fontId="47" fillId="0" borderId="11" xfId="0" applyNumberFormat="1" applyFont="1" applyBorder="1" applyAlignment="1">
      <alignment/>
    </xf>
    <xf numFmtId="0" fontId="47" fillId="33" borderId="11" xfId="0" applyNumberFormat="1" applyFont="1" applyFill="1" applyBorder="1" applyAlignment="1">
      <alignment/>
    </xf>
    <xf numFmtId="0" fontId="45" fillId="0" borderId="0" xfId="0" applyNumberFormat="1" applyFont="1" applyBorder="1" applyAlignment="1">
      <alignment/>
    </xf>
    <xf numFmtId="0" fontId="45" fillId="0" borderId="0" xfId="0" applyNumberFormat="1" applyFont="1" applyAlignment="1">
      <alignment/>
    </xf>
    <xf numFmtId="0" fontId="47" fillId="0" borderId="12" xfId="0" applyNumberFormat="1" applyFont="1" applyBorder="1" applyAlignment="1">
      <alignment vertical="center" wrapText="1"/>
    </xf>
    <xf numFmtId="0" fontId="48" fillId="0" borderId="0" xfId="0" applyNumberFormat="1" applyFont="1" applyAlignment="1">
      <alignment horizontal="left"/>
    </xf>
    <xf numFmtId="0" fontId="47" fillId="0" borderId="12" xfId="0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B4">
      <selection activeCell="C60" sqref="C60"/>
    </sheetView>
  </sheetViews>
  <sheetFormatPr defaultColWidth="9.140625" defaultRowHeight="15"/>
  <cols>
    <col min="1" max="1" width="4.140625" style="0" customWidth="1"/>
    <col min="2" max="2" width="47.140625" style="0" customWidth="1"/>
    <col min="3" max="3" width="12.00390625" style="0" customWidth="1"/>
    <col min="4" max="4" width="9.57421875" style="0" customWidth="1"/>
  </cols>
  <sheetData>
    <row r="1" ht="12" customHeight="1"/>
    <row r="2" spans="2:5" ht="15">
      <c r="B2" t="s">
        <v>0</v>
      </c>
      <c r="E2" t="s">
        <v>1</v>
      </c>
    </row>
    <row r="3" spans="2:5" ht="15">
      <c r="B3" t="s">
        <v>2</v>
      </c>
      <c r="E3" t="s">
        <v>3</v>
      </c>
    </row>
    <row r="4" spans="2:5" ht="15">
      <c r="B4" t="s">
        <v>4</v>
      </c>
      <c r="E4" t="s">
        <v>26</v>
      </c>
    </row>
    <row r="5" ht="9.75" customHeight="1"/>
    <row r="6" ht="9" customHeight="1"/>
    <row r="7" ht="15">
      <c r="B7" t="s">
        <v>5</v>
      </c>
    </row>
    <row r="8" ht="15">
      <c r="B8" t="s">
        <v>6</v>
      </c>
    </row>
    <row r="10" spans="2:6" ht="15">
      <c r="B10" s="1" t="s">
        <v>27</v>
      </c>
      <c r="C10" s="1"/>
      <c r="D10" s="1"/>
      <c r="E10" s="1"/>
      <c r="F10" s="1"/>
    </row>
    <row r="11" ht="12" customHeight="1"/>
    <row r="12" ht="1.5" customHeight="1"/>
    <row r="13" ht="9" customHeight="1"/>
    <row r="14" spans="1:8" ht="15">
      <c r="A14" s="2" t="s">
        <v>7</v>
      </c>
      <c r="B14" s="2" t="s">
        <v>8</v>
      </c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</row>
    <row r="15" spans="1:8" ht="30">
      <c r="A15" s="4" t="s">
        <v>15</v>
      </c>
      <c r="B15" s="4"/>
      <c r="C15" s="14" t="s">
        <v>16</v>
      </c>
      <c r="D15" s="13" t="s">
        <v>17</v>
      </c>
      <c r="E15" s="4"/>
      <c r="F15" s="4"/>
      <c r="G15" s="4"/>
      <c r="H15" s="4"/>
    </row>
    <row r="16" spans="1:8" ht="1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</row>
    <row r="17" spans="1:9" ht="15">
      <c r="A17" s="3"/>
      <c r="B17" s="6" t="s">
        <v>18</v>
      </c>
      <c r="C17" s="6">
        <f aca="true" t="shared" si="0" ref="C17:H17">C20+C38</f>
        <v>21310</v>
      </c>
      <c r="D17" s="7">
        <f>D20+D38</f>
        <v>210</v>
      </c>
      <c r="E17" s="7">
        <f t="shared" si="0"/>
        <v>0</v>
      </c>
      <c r="F17" s="7">
        <f t="shared" si="0"/>
        <v>101.6</v>
      </c>
      <c r="G17" s="7">
        <f t="shared" si="0"/>
        <v>108.39999999999999</v>
      </c>
      <c r="H17" s="7">
        <f t="shared" si="0"/>
        <v>0</v>
      </c>
      <c r="I17" s="15"/>
    </row>
    <row r="18" spans="1:8" ht="15">
      <c r="A18" s="3"/>
      <c r="B18" s="3"/>
      <c r="C18" s="3"/>
      <c r="D18" s="8"/>
      <c r="E18" s="8"/>
      <c r="F18" s="8"/>
      <c r="G18" s="8"/>
      <c r="H18" s="8"/>
    </row>
    <row r="19" spans="1:8" ht="15">
      <c r="A19" s="3"/>
      <c r="B19" s="6" t="s">
        <v>19</v>
      </c>
      <c r="C19" s="3"/>
      <c r="D19" s="8"/>
      <c r="E19" s="8"/>
      <c r="F19" s="8"/>
      <c r="G19" s="8"/>
      <c r="H19" s="8"/>
    </row>
    <row r="20" spans="1:8" ht="15">
      <c r="A20" s="3"/>
      <c r="B20" s="6" t="s">
        <v>20</v>
      </c>
      <c r="C20" s="6">
        <f aca="true" t="shared" si="1" ref="C20:H20">SUM(C21:C35)</f>
        <v>13780</v>
      </c>
      <c r="D20" s="7">
        <f t="shared" si="1"/>
        <v>176.65</v>
      </c>
      <c r="E20" s="7">
        <f t="shared" si="1"/>
        <v>0</v>
      </c>
      <c r="F20" s="7">
        <f t="shared" si="1"/>
        <v>76</v>
      </c>
      <c r="G20" s="7">
        <f t="shared" si="1"/>
        <v>100.64999999999999</v>
      </c>
      <c r="H20" s="7">
        <f t="shared" si="1"/>
        <v>0</v>
      </c>
    </row>
    <row r="21" spans="1:9" ht="15">
      <c r="A21" s="9">
        <v>1</v>
      </c>
      <c r="B21" s="3" t="s">
        <v>28</v>
      </c>
      <c r="C21" s="11">
        <v>2700</v>
      </c>
      <c r="D21" s="12">
        <v>67.5</v>
      </c>
      <c r="E21" s="12"/>
      <c r="F21" s="12">
        <v>67.5</v>
      </c>
      <c r="G21" s="12"/>
      <c r="H21" s="8"/>
      <c r="I21" s="15"/>
    </row>
    <row r="22" spans="1:8" ht="15">
      <c r="A22" s="9">
        <f>A21+1</f>
        <v>2</v>
      </c>
      <c r="B22" s="3" t="s">
        <v>29</v>
      </c>
      <c r="C22" s="11">
        <v>2100</v>
      </c>
      <c r="D22" s="12">
        <v>52.5</v>
      </c>
      <c r="E22" s="12"/>
      <c r="F22" s="12"/>
      <c r="G22" s="12">
        <v>52.5</v>
      </c>
      <c r="H22" s="8"/>
    </row>
    <row r="23" spans="1:8" ht="15">
      <c r="A23" s="9">
        <f aca="true" t="shared" si="2" ref="A23:A35">A22+1</f>
        <v>3</v>
      </c>
      <c r="B23" s="3" t="s">
        <v>30</v>
      </c>
      <c r="C23" s="11">
        <v>880</v>
      </c>
      <c r="D23" s="12">
        <v>22</v>
      </c>
      <c r="E23" s="12"/>
      <c r="G23" s="12">
        <v>22</v>
      </c>
      <c r="H23" s="8"/>
    </row>
    <row r="24" spans="1:8" ht="15">
      <c r="A24" s="9">
        <f t="shared" si="2"/>
        <v>4</v>
      </c>
      <c r="B24" s="3" t="s">
        <v>41</v>
      </c>
      <c r="C24" s="11">
        <v>200</v>
      </c>
      <c r="D24" s="12">
        <v>5</v>
      </c>
      <c r="E24" s="12"/>
      <c r="F24" s="12"/>
      <c r="G24" s="12">
        <v>5</v>
      </c>
      <c r="H24" s="8"/>
    </row>
    <row r="25" spans="1:8" ht="15">
      <c r="A25" s="9">
        <f t="shared" si="2"/>
        <v>5</v>
      </c>
      <c r="B25" s="3" t="s">
        <v>40</v>
      </c>
      <c r="C25" s="11">
        <v>600</v>
      </c>
      <c r="D25" s="12">
        <v>1.5</v>
      </c>
      <c r="E25" s="12"/>
      <c r="F25" s="12"/>
      <c r="G25" s="12">
        <v>1.5</v>
      </c>
      <c r="H25" s="8"/>
    </row>
    <row r="26" spans="1:8" ht="15">
      <c r="A26" s="9">
        <f t="shared" si="2"/>
        <v>6</v>
      </c>
      <c r="B26" s="3" t="s">
        <v>42</v>
      </c>
      <c r="C26" s="11">
        <v>200</v>
      </c>
      <c r="D26" s="12">
        <v>5</v>
      </c>
      <c r="E26" s="12"/>
      <c r="F26" s="12"/>
      <c r="G26" s="12">
        <v>5</v>
      </c>
      <c r="H26" s="8"/>
    </row>
    <row r="27" spans="1:8" ht="15">
      <c r="A27" s="9">
        <f t="shared" si="2"/>
        <v>7</v>
      </c>
      <c r="B27" s="3" t="s">
        <v>31</v>
      </c>
      <c r="C27" s="11">
        <v>500</v>
      </c>
      <c r="D27" s="12">
        <v>1.25</v>
      </c>
      <c r="E27" s="12"/>
      <c r="F27" s="12"/>
      <c r="G27" s="12">
        <v>1.25</v>
      </c>
      <c r="H27" s="8"/>
    </row>
    <row r="28" spans="1:8" ht="15">
      <c r="A28" s="9">
        <f t="shared" si="2"/>
        <v>8</v>
      </c>
      <c r="B28" s="3" t="s">
        <v>35</v>
      </c>
      <c r="C28" s="11">
        <v>1200</v>
      </c>
      <c r="D28" s="12">
        <v>3</v>
      </c>
      <c r="E28" s="12"/>
      <c r="F28" s="12"/>
      <c r="G28" s="12">
        <v>3</v>
      </c>
      <c r="H28" s="8"/>
    </row>
    <row r="29" spans="1:8" ht="15">
      <c r="A29" s="9">
        <f t="shared" si="2"/>
        <v>9</v>
      </c>
      <c r="B29" s="3" t="s">
        <v>36</v>
      </c>
      <c r="C29" s="11">
        <v>800</v>
      </c>
      <c r="D29" s="12">
        <v>2</v>
      </c>
      <c r="E29" s="12"/>
      <c r="F29" s="12"/>
      <c r="G29" s="12">
        <v>2</v>
      </c>
      <c r="H29" s="8"/>
    </row>
    <row r="30" spans="1:8" ht="15">
      <c r="A30" s="9">
        <f t="shared" si="2"/>
        <v>10</v>
      </c>
      <c r="B30" s="3" t="s">
        <v>37</v>
      </c>
      <c r="C30" s="11">
        <v>640</v>
      </c>
      <c r="D30" s="12">
        <v>1.6</v>
      </c>
      <c r="E30" s="12"/>
      <c r="F30" s="12"/>
      <c r="G30" s="12">
        <v>1.6</v>
      </c>
      <c r="H30" s="8"/>
    </row>
    <row r="31" spans="1:8" ht="15">
      <c r="A31" s="9">
        <f t="shared" si="2"/>
        <v>11</v>
      </c>
      <c r="B31" s="3" t="s">
        <v>38</v>
      </c>
      <c r="C31" s="11">
        <v>720</v>
      </c>
      <c r="D31" s="12">
        <v>1.8</v>
      </c>
      <c r="E31" s="12"/>
      <c r="F31" s="12"/>
      <c r="G31" s="12">
        <v>1.8</v>
      </c>
      <c r="H31" s="8"/>
    </row>
    <row r="32" spans="1:8" ht="15">
      <c r="A32" s="9">
        <f t="shared" si="2"/>
        <v>12</v>
      </c>
      <c r="B32" s="3" t="s">
        <v>39</v>
      </c>
      <c r="C32" s="11">
        <v>2000</v>
      </c>
      <c r="D32" s="12">
        <v>5</v>
      </c>
      <c r="E32" s="12"/>
      <c r="F32" s="12"/>
      <c r="G32" s="12">
        <v>5</v>
      </c>
      <c r="H32" s="8"/>
    </row>
    <row r="33" spans="1:8" ht="15">
      <c r="A33" s="9">
        <f t="shared" si="2"/>
        <v>13</v>
      </c>
      <c r="B33" s="3" t="s">
        <v>21</v>
      </c>
      <c r="C33" s="11">
        <v>1000</v>
      </c>
      <c r="D33" s="12">
        <v>2.5</v>
      </c>
      <c r="E33" s="12"/>
      <c r="F33" s="12">
        <v>2.5</v>
      </c>
      <c r="G33" s="12"/>
      <c r="H33" s="8"/>
    </row>
    <row r="34" spans="1:8" ht="15">
      <c r="A34" s="9">
        <f t="shared" si="2"/>
        <v>14</v>
      </c>
      <c r="B34" s="3" t="s">
        <v>48</v>
      </c>
      <c r="C34" s="11">
        <v>120</v>
      </c>
      <c r="D34" s="12">
        <v>3</v>
      </c>
      <c r="E34" s="12"/>
      <c r="F34" s="12">
        <v>3</v>
      </c>
      <c r="G34" s="12"/>
      <c r="H34" s="8"/>
    </row>
    <row r="35" spans="1:8" ht="15">
      <c r="A35" s="9">
        <f t="shared" si="2"/>
        <v>15</v>
      </c>
      <c r="B35" s="3" t="s">
        <v>49</v>
      </c>
      <c r="C35" s="11">
        <v>120</v>
      </c>
      <c r="D35" s="12">
        <v>3</v>
      </c>
      <c r="E35" s="12"/>
      <c r="F35" s="12">
        <v>3</v>
      </c>
      <c r="G35" s="12"/>
      <c r="H35" s="8"/>
    </row>
    <row r="36" spans="1:8" ht="15">
      <c r="A36" s="9"/>
      <c r="B36" s="3"/>
      <c r="C36" s="3"/>
      <c r="D36" s="8"/>
      <c r="E36" s="8"/>
      <c r="F36" s="8"/>
      <c r="G36" s="8"/>
      <c r="H36" s="8"/>
    </row>
    <row r="37" spans="1:8" ht="15">
      <c r="A37" s="9"/>
      <c r="B37" s="6" t="s">
        <v>22</v>
      </c>
      <c r="C37" s="3"/>
      <c r="D37" s="8"/>
      <c r="E37" s="8"/>
      <c r="F37" s="8"/>
      <c r="G37" s="8"/>
      <c r="H37" s="8"/>
    </row>
    <row r="38" spans="1:8" ht="15">
      <c r="A38" s="9"/>
      <c r="B38" s="6" t="s">
        <v>23</v>
      </c>
      <c r="C38" s="10">
        <f aca="true" t="shared" si="3" ref="C38:H38">SUM(C39:C49)</f>
        <v>7530</v>
      </c>
      <c r="D38" s="7">
        <f t="shared" si="3"/>
        <v>33.35</v>
      </c>
      <c r="E38" s="7">
        <f t="shared" si="3"/>
        <v>0</v>
      </c>
      <c r="F38" s="7">
        <f t="shared" si="3"/>
        <v>25.6</v>
      </c>
      <c r="G38" s="7">
        <f t="shared" si="3"/>
        <v>7.75</v>
      </c>
      <c r="H38" s="7">
        <f t="shared" si="3"/>
        <v>0</v>
      </c>
    </row>
    <row r="39" spans="1:8" ht="15">
      <c r="A39" s="9">
        <v>1</v>
      </c>
      <c r="B39" s="3" t="s">
        <v>32</v>
      </c>
      <c r="C39" s="11">
        <v>600</v>
      </c>
      <c r="D39" s="8">
        <v>1.5</v>
      </c>
      <c r="E39" s="8"/>
      <c r="F39" s="8"/>
      <c r="G39" s="8">
        <v>1.5</v>
      </c>
      <c r="H39" s="12"/>
    </row>
    <row r="40" spans="1:8" ht="15">
      <c r="A40" s="9">
        <f>A39+1</f>
        <v>2</v>
      </c>
      <c r="B40" s="3" t="s">
        <v>33</v>
      </c>
      <c r="C40" s="11">
        <v>300</v>
      </c>
      <c r="D40" s="8">
        <v>0.75</v>
      </c>
      <c r="E40" s="8"/>
      <c r="F40" s="8"/>
      <c r="G40" s="8">
        <v>0.75</v>
      </c>
      <c r="H40" s="8"/>
    </row>
    <row r="41" spans="1:8" ht="15">
      <c r="A41" s="9">
        <f aca="true" t="shared" si="4" ref="A41:A49">A40+1</f>
        <v>3</v>
      </c>
      <c r="B41" s="3" t="s">
        <v>24</v>
      </c>
      <c r="C41" s="11">
        <v>1200</v>
      </c>
      <c r="D41" s="8">
        <v>3</v>
      </c>
      <c r="E41" s="8"/>
      <c r="F41" s="8">
        <v>3</v>
      </c>
      <c r="G41" s="8"/>
      <c r="H41" s="8"/>
    </row>
    <row r="42" spans="1:8" ht="15">
      <c r="A42" s="9">
        <f t="shared" si="4"/>
        <v>4</v>
      </c>
      <c r="B42" s="3" t="s">
        <v>34</v>
      </c>
      <c r="C42" s="11">
        <v>1000</v>
      </c>
      <c r="D42" s="8">
        <v>2.5</v>
      </c>
      <c r="E42" s="8"/>
      <c r="F42" s="8">
        <v>2.5</v>
      </c>
      <c r="G42" s="8"/>
      <c r="H42" s="8"/>
    </row>
    <row r="43" spans="1:8" ht="15">
      <c r="A43" s="9">
        <f t="shared" si="4"/>
        <v>5</v>
      </c>
      <c r="B43" s="3" t="s">
        <v>43</v>
      </c>
      <c r="C43" s="11">
        <v>800</v>
      </c>
      <c r="D43" s="8">
        <v>2</v>
      </c>
      <c r="E43" s="8"/>
      <c r="F43" s="8"/>
      <c r="G43" s="8">
        <v>2</v>
      </c>
      <c r="H43" s="8"/>
    </row>
    <row r="44" spans="1:8" ht="15">
      <c r="A44" s="9">
        <f t="shared" si="4"/>
        <v>6</v>
      </c>
      <c r="B44" s="3" t="s">
        <v>25</v>
      </c>
      <c r="C44" s="11">
        <v>600</v>
      </c>
      <c r="D44" s="8">
        <v>1.5</v>
      </c>
      <c r="E44" s="8"/>
      <c r="F44" s="8"/>
      <c r="G44" s="8">
        <v>1.5</v>
      </c>
      <c r="H44" s="8"/>
    </row>
    <row r="45" spans="1:8" ht="15">
      <c r="A45" s="9">
        <f t="shared" si="4"/>
        <v>7</v>
      </c>
      <c r="B45" s="3" t="s">
        <v>44</v>
      </c>
      <c r="C45" s="11">
        <v>800</v>
      </c>
      <c r="D45" s="8">
        <v>2</v>
      </c>
      <c r="E45" s="8"/>
      <c r="F45" s="8"/>
      <c r="G45" s="8">
        <v>2</v>
      </c>
      <c r="H45" s="8"/>
    </row>
    <row r="46" spans="1:8" ht="15">
      <c r="A46" s="9">
        <f t="shared" si="4"/>
        <v>8</v>
      </c>
      <c r="B46" s="3" t="s">
        <v>45</v>
      </c>
      <c r="C46" s="11">
        <v>800</v>
      </c>
      <c r="D46" s="8">
        <v>2</v>
      </c>
      <c r="E46" s="8"/>
      <c r="F46" s="8">
        <v>2</v>
      </c>
      <c r="G46" s="8"/>
      <c r="H46" s="8"/>
    </row>
    <row r="47" spans="1:8" ht="15">
      <c r="A47" s="9">
        <f t="shared" si="4"/>
        <v>9</v>
      </c>
      <c r="B47" s="3" t="s">
        <v>46</v>
      </c>
      <c r="C47" s="11">
        <v>600</v>
      </c>
      <c r="D47" s="8">
        <v>15</v>
      </c>
      <c r="E47" s="8"/>
      <c r="F47" s="8">
        <v>15</v>
      </c>
      <c r="G47" s="8"/>
      <c r="H47" s="8"/>
    </row>
    <row r="48" spans="1:8" ht="15">
      <c r="A48" s="9">
        <f t="shared" si="4"/>
        <v>10</v>
      </c>
      <c r="B48" s="3" t="s">
        <v>47</v>
      </c>
      <c r="C48" s="11">
        <v>800</v>
      </c>
      <c r="D48" s="8">
        <v>2</v>
      </c>
      <c r="E48" s="8"/>
      <c r="F48" s="8">
        <v>2</v>
      </c>
      <c r="G48" s="8"/>
      <c r="H48" s="8"/>
    </row>
    <row r="49" spans="1:8" ht="15">
      <c r="A49" s="9">
        <f t="shared" si="4"/>
        <v>11</v>
      </c>
      <c r="B49" s="3" t="s">
        <v>50</v>
      </c>
      <c r="C49" s="3">
        <v>30</v>
      </c>
      <c r="D49" s="8">
        <v>1.1</v>
      </c>
      <c r="E49" s="3"/>
      <c r="F49" s="8">
        <v>1.1</v>
      </c>
      <c r="G49" s="8"/>
      <c r="H49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10" sqref="A10:H10"/>
    </sheetView>
  </sheetViews>
  <sheetFormatPr defaultColWidth="9.140625" defaultRowHeight="15"/>
  <cols>
    <col min="1" max="1" width="4.140625" style="0" customWidth="1"/>
    <col min="2" max="2" width="58.28125" style="0" customWidth="1"/>
    <col min="3" max="3" width="12.57421875" style="32" customWidth="1"/>
    <col min="4" max="4" width="12.28125" style="32" customWidth="1"/>
    <col min="5" max="5" width="10.8515625" style="32" customWidth="1"/>
    <col min="6" max="6" width="12.57421875" style="32" customWidth="1"/>
    <col min="7" max="7" width="12.7109375" style="32" customWidth="1"/>
    <col min="8" max="8" width="11.8515625" style="32" customWidth="1"/>
  </cols>
  <sheetData>
    <row r="1" spans="1:8" ht="18" customHeight="1">
      <c r="A1" s="22"/>
      <c r="B1" s="22" t="s">
        <v>52</v>
      </c>
      <c r="C1" s="33"/>
      <c r="D1" s="33"/>
      <c r="E1" s="43"/>
      <c r="F1" s="33"/>
      <c r="G1" s="33"/>
      <c r="H1" s="33"/>
    </row>
    <row r="2" spans="1:8" ht="18.75">
      <c r="A2" s="22"/>
      <c r="B2" s="22" t="s">
        <v>53</v>
      </c>
      <c r="C2" s="33"/>
      <c r="D2" s="33"/>
      <c r="E2" s="33"/>
      <c r="F2" s="33"/>
      <c r="G2" s="33"/>
      <c r="H2" s="33"/>
    </row>
    <row r="3" spans="1:8" ht="18.75">
      <c r="A3" s="22"/>
      <c r="B3" s="22" t="s">
        <v>54</v>
      </c>
      <c r="C3" s="33"/>
      <c r="D3" s="33"/>
      <c r="E3" s="33"/>
      <c r="F3" s="33"/>
      <c r="G3" s="33"/>
      <c r="H3" s="33"/>
    </row>
    <row r="4" spans="1:8" ht="18.75">
      <c r="A4" s="22"/>
      <c r="B4" s="22" t="s">
        <v>55</v>
      </c>
      <c r="C4" s="33"/>
      <c r="D4" s="46"/>
      <c r="E4" s="46"/>
      <c r="F4" s="46"/>
      <c r="G4" s="46"/>
      <c r="H4" s="46"/>
    </row>
    <row r="5" spans="1:8" ht="18.75">
      <c r="A5" s="22"/>
      <c r="B5" s="22"/>
      <c r="C5" s="33"/>
      <c r="D5" s="33"/>
      <c r="E5" s="33"/>
      <c r="F5" s="33"/>
      <c r="G5" s="33"/>
      <c r="H5" s="33"/>
    </row>
    <row r="6" spans="1:8" ht="18.75">
      <c r="A6" s="22"/>
      <c r="B6" s="22" t="s">
        <v>56</v>
      </c>
      <c r="C6" s="33"/>
      <c r="D6" s="33"/>
      <c r="E6" s="33"/>
      <c r="F6" s="33"/>
      <c r="G6" s="33"/>
      <c r="H6" s="33"/>
    </row>
    <row r="7" spans="1:8" ht="18.75">
      <c r="A7" s="22"/>
      <c r="B7" s="22" t="s">
        <v>54</v>
      </c>
      <c r="C7" s="33"/>
      <c r="D7" s="33"/>
      <c r="E7" s="33"/>
      <c r="F7" s="33"/>
      <c r="G7" s="33"/>
      <c r="H7" s="33"/>
    </row>
    <row r="8" spans="1:8" ht="18.75">
      <c r="A8" s="22"/>
      <c r="B8" s="22" t="s">
        <v>57</v>
      </c>
      <c r="C8" s="33"/>
      <c r="D8" s="33"/>
      <c r="E8" s="33"/>
      <c r="F8" s="33"/>
      <c r="G8" s="33"/>
      <c r="H8" s="33"/>
    </row>
    <row r="9" spans="1:8" ht="15.75">
      <c r="A9" s="23"/>
      <c r="B9" s="23"/>
      <c r="C9" s="34"/>
      <c r="D9" s="34"/>
      <c r="E9" s="34"/>
      <c r="F9" s="34"/>
      <c r="G9" s="34"/>
      <c r="H9" s="34"/>
    </row>
    <row r="10" spans="1:8" s="16" customFormat="1" ht="18.75">
      <c r="A10" s="45" t="s">
        <v>58</v>
      </c>
      <c r="B10" s="45"/>
      <c r="C10" s="45"/>
      <c r="D10" s="45"/>
      <c r="E10" s="45"/>
      <c r="F10" s="45"/>
      <c r="G10" s="45"/>
      <c r="H10" s="45"/>
    </row>
    <row r="11" spans="1:8" ht="6" customHeight="1">
      <c r="A11" s="23"/>
      <c r="B11" s="23"/>
      <c r="C11" s="34"/>
      <c r="D11" s="34"/>
      <c r="E11" s="34"/>
      <c r="F11" s="34"/>
      <c r="G11" s="34"/>
      <c r="H11" s="34"/>
    </row>
    <row r="12" spans="1:8" ht="6.75" customHeight="1">
      <c r="A12" s="23"/>
      <c r="B12" s="23"/>
      <c r="C12" s="34"/>
      <c r="D12" s="34"/>
      <c r="E12" s="34"/>
      <c r="F12" s="34"/>
      <c r="G12" s="34"/>
      <c r="H12" s="34"/>
    </row>
    <row r="13" spans="1:8" ht="12.75" customHeight="1">
      <c r="A13" s="23"/>
      <c r="B13" s="23"/>
      <c r="C13" s="34"/>
      <c r="D13" s="34"/>
      <c r="E13" s="34"/>
      <c r="F13" s="34"/>
      <c r="G13" s="34"/>
      <c r="H13" s="34"/>
    </row>
    <row r="14" spans="1:8" ht="15.75">
      <c r="A14" s="24" t="s">
        <v>7</v>
      </c>
      <c r="B14" s="24" t="s">
        <v>8</v>
      </c>
      <c r="C14" s="35" t="s">
        <v>9</v>
      </c>
      <c r="D14" s="35" t="s">
        <v>10</v>
      </c>
      <c r="E14" s="35" t="s">
        <v>11</v>
      </c>
      <c r="F14" s="35" t="s">
        <v>12</v>
      </c>
      <c r="G14" s="35" t="s">
        <v>13</v>
      </c>
      <c r="H14" s="35" t="s">
        <v>14</v>
      </c>
    </row>
    <row r="15" spans="1:8" ht="31.5">
      <c r="A15" s="25" t="s">
        <v>15</v>
      </c>
      <c r="B15" s="25"/>
      <c r="C15" s="42" t="s">
        <v>16</v>
      </c>
      <c r="D15" s="36" t="s">
        <v>72</v>
      </c>
      <c r="E15" s="44"/>
      <c r="F15" s="44"/>
      <c r="G15" s="44"/>
      <c r="H15" s="44"/>
    </row>
    <row r="16" spans="1:8" s="32" customFormat="1" ht="15.75">
      <c r="A16" s="31">
        <v>1</v>
      </c>
      <c r="B16" s="31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</row>
    <row r="17" spans="1:9" ht="15.75">
      <c r="A17" s="19"/>
      <c r="B17" s="18" t="s">
        <v>18</v>
      </c>
      <c r="C17" s="37">
        <f>SUM(C20+C33)</f>
        <v>24920</v>
      </c>
      <c r="D17" s="37">
        <f>D20+D33</f>
        <v>171280</v>
      </c>
      <c r="E17" s="37">
        <f>E20+E33</f>
        <v>500</v>
      </c>
      <c r="F17" s="37">
        <f>F20+F33</f>
        <v>126200</v>
      </c>
      <c r="G17" s="37">
        <f>G20+G33</f>
        <v>36780</v>
      </c>
      <c r="H17" s="37">
        <f>H20+H33</f>
        <v>7800</v>
      </c>
      <c r="I17" s="15"/>
    </row>
    <row r="18" spans="1:8" ht="15.75">
      <c r="A18" s="19"/>
      <c r="B18" s="19"/>
      <c r="C18" s="38"/>
      <c r="D18" s="38"/>
      <c r="E18" s="38"/>
      <c r="F18" s="38"/>
      <c r="G18" s="38"/>
      <c r="H18" s="38"/>
    </row>
    <row r="19" spans="1:8" ht="15.75">
      <c r="A19" s="19"/>
      <c r="B19" s="18" t="s">
        <v>19</v>
      </c>
      <c r="C19" s="38"/>
      <c r="D19" s="38"/>
      <c r="E19" s="38"/>
      <c r="F19" s="38"/>
      <c r="G19" s="38"/>
      <c r="H19" s="38"/>
    </row>
    <row r="20" spans="1:8" s="30" customFormat="1" ht="15.75">
      <c r="A20" s="18"/>
      <c r="B20" s="18" t="s">
        <v>51</v>
      </c>
      <c r="C20" s="37">
        <f>SUM(C21+C22+C23+C24+C25+C26+C27+C28+C29)</f>
        <v>8420</v>
      </c>
      <c r="D20" s="37">
        <f>SUM(D21+D22+D23+D24+D25+D26+D27+D28+D29)</f>
        <v>86780</v>
      </c>
      <c r="E20" s="37">
        <f>SUM(E29+E28+E27+E26+E25+E24+E23+E22+E21)</f>
        <v>500</v>
      </c>
      <c r="F20" s="37">
        <f>SUM(F21+F22+F23+F24+F25+F26+F27+F28+F29)</f>
        <v>84200</v>
      </c>
      <c r="G20" s="37">
        <f>SUM(G21+G22+G23+G24+G25+G26+G27+G28+G29)</f>
        <v>2080</v>
      </c>
      <c r="H20" s="37"/>
    </row>
    <row r="21" spans="1:8" s="28" customFormat="1" ht="15.75">
      <c r="A21" s="27">
        <v>1</v>
      </c>
      <c r="B21" s="19" t="s">
        <v>60</v>
      </c>
      <c r="C21" s="38">
        <v>1600</v>
      </c>
      <c r="D21" s="38">
        <v>50000</v>
      </c>
      <c r="E21" s="38"/>
      <c r="F21" s="38">
        <v>50000</v>
      </c>
      <c r="G21" s="38"/>
      <c r="H21" s="38"/>
    </row>
    <row r="22" spans="1:8" ht="15.75">
      <c r="A22" s="26">
        <v>2</v>
      </c>
      <c r="B22" s="19" t="s">
        <v>71</v>
      </c>
      <c r="C22" s="39">
        <v>450</v>
      </c>
      <c r="D22" s="39">
        <v>5000</v>
      </c>
      <c r="E22" s="39"/>
      <c r="F22" s="39">
        <v>5000</v>
      </c>
      <c r="G22" s="39"/>
      <c r="H22" s="38"/>
    </row>
    <row r="23" spans="1:8" ht="15.75">
      <c r="A23" s="26">
        <f aca="true" t="shared" si="0" ref="A23:A28">A22+1</f>
        <v>3</v>
      </c>
      <c r="B23" s="19" t="s">
        <v>59</v>
      </c>
      <c r="C23" s="39">
        <v>555</v>
      </c>
      <c r="D23" s="39">
        <v>13000</v>
      </c>
      <c r="E23" s="39"/>
      <c r="F23" s="39">
        <v>13000</v>
      </c>
      <c r="G23" s="39"/>
      <c r="H23" s="38"/>
    </row>
    <row r="24" spans="1:8" ht="15.75">
      <c r="A24" s="26">
        <v>4</v>
      </c>
      <c r="B24" s="19" t="s">
        <v>61</v>
      </c>
      <c r="C24" s="39">
        <v>450</v>
      </c>
      <c r="D24" s="39">
        <v>10000</v>
      </c>
      <c r="E24" s="39"/>
      <c r="F24" s="39">
        <v>10000</v>
      </c>
      <c r="G24" s="39"/>
      <c r="H24" s="38"/>
    </row>
    <row r="25" spans="1:8" ht="15.75">
      <c r="A25" s="26">
        <v>5</v>
      </c>
      <c r="B25" s="19" t="s">
        <v>65</v>
      </c>
      <c r="C25" s="39">
        <v>200</v>
      </c>
      <c r="D25" s="39">
        <v>5000</v>
      </c>
      <c r="E25" s="39"/>
      <c r="F25" s="39">
        <v>5000</v>
      </c>
      <c r="G25" s="39"/>
      <c r="H25" s="38"/>
    </row>
    <row r="26" spans="1:8" ht="15.75">
      <c r="A26" s="26">
        <f t="shared" si="0"/>
        <v>6</v>
      </c>
      <c r="B26" s="19" t="s">
        <v>67</v>
      </c>
      <c r="C26" s="39">
        <v>210</v>
      </c>
      <c r="D26" s="39">
        <v>500</v>
      </c>
      <c r="E26" s="39">
        <v>500</v>
      </c>
      <c r="F26" s="39"/>
      <c r="G26" s="39"/>
      <c r="H26" s="38"/>
    </row>
    <row r="27" spans="1:8" ht="15.75">
      <c r="A27" s="26">
        <f t="shared" si="0"/>
        <v>7</v>
      </c>
      <c r="B27" s="19" t="s">
        <v>68</v>
      </c>
      <c r="C27" s="39">
        <v>280</v>
      </c>
      <c r="D27" s="39">
        <v>580</v>
      </c>
      <c r="E27" s="39"/>
      <c r="F27" s="39"/>
      <c r="G27" s="39">
        <v>580</v>
      </c>
      <c r="H27" s="38"/>
    </row>
    <row r="28" spans="1:8" ht="15.75">
      <c r="A28" s="26">
        <f t="shared" si="0"/>
        <v>8</v>
      </c>
      <c r="B28" s="19" t="s">
        <v>69</v>
      </c>
      <c r="C28" s="39">
        <v>2890</v>
      </c>
      <c r="D28" s="39">
        <v>1500</v>
      </c>
      <c r="E28" s="39"/>
      <c r="F28" s="39"/>
      <c r="G28" s="39">
        <v>1500</v>
      </c>
      <c r="H28" s="38"/>
    </row>
    <row r="29" spans="1:8" ht="15.75">
      <c r="A29" s="26">
        <v>9</v>
      </c>
      <c r="B29" s="19" t="s">
        <v>64</v>
      </c>
      <c r="C29" s="39">
        <v>1785</v>
      </c>
      <c r="D29" s="39">
        <v>1200</v>
      </c>
      <c r="E29" s="39"/>
      <c r="F29" s="39">
        <v>1200</v>
      </c>
      <c r="G29" s="39"/>
      <c r="H29" s="38"/>
    </row>
    <row r="30" spans="1:8" ht="15.75">
      <c r="A30" s="26"/>
      <c r="B30" s="19"/>
      <c r="C30" s="39"/>
      <c r="D30" s="39"/>
      <c r="E30" s="39"/>
      <c r="F30" s="39"/>
      <c r="G30" s="39"/>
      <c r="H30" s="38"/>
    </row>
    <row r="31" spans="1:8" ht="15.75">
      <c r="A31" s="26"/>
      <c r="B31" s="19"/>
      <c r="C31" s="38"/>
      <c r="D31" s="38"/>
      <c r="E31" s="38"/>
      <c r="F31" s="38"/>
      <c r="G31" s="38"/>
      <c r="H31" s="38"/>
    </row>
    <row r="32" spans="1:8" ht="15.75">
      <c r="A32" s="26"/>
      <c r="B32" s="18" t="s">
        <v>22</v>
      </c>
      <c r="C32" s="38"/>
      <c r="D32" s="38"/>
      <c r="E32" s="38"/>
      <c r="F32" s="38"/>
      <c r="G32" s="38"/>
      <c r="H32" s="38"/>
    </row>
    <row r="33" spans="1:8" ht="15.75">
      <c r="A33" s="26"/>
      <c r="B33" s="18" t="s">
        <v>23</v>
      </c>
      <c r="C33" s="37">
        <f>SUM(C35+C36+C37+C38+C39+C40+C41+C42+C43+C44+C45+C46+C47+C48+C49+C50+C51+C52+C53)</f>
        <v>16500</v>
      </c>
      <c r="D33" s="37">
        <f>SUM(D34+D35+D36+D37+D38+D39+D40+D41+D42+D43+D44+D45+D46+D47+D48+D49+D50+D51+D52+D53)</f>
        <v>84500</v>
      </c>
      <c r="E33" s="37">
        <f>SUM(E42:E53)</f>
        <v>0</v>
      </c>
      <c r="F33" s="37">
        <f>SUM(F34+F35+F36+F37+F38+F39+F40+F41+F42+F43+F44+F45+F46+F47+F48+F49+F50+F51+F52+F53)</f>
        <v>42000</v>
      </c>
      <c r="G33" s="37">
        <f>SUM(G34+G35+G36+G37+G39+G40+G41+G42+G43+G44+G45+G46+G47+G48+G49+G50+G51+G52+G53)</f>
        <v>34700</v>
      </c>
      <c r="H33" s="37">
        <f>SUM(H34+H35+H36+H37+H39+H40+H41+H42+H43+H45+H44+H46+H47+H48+H49+H50+H51+H52+H53)</f>
        <v>7800</v>
      </c>
    </row>
    <row r="34" spans="1:8" ht="15.75">
      <c r="A34" s="26">
        <f>A33+1</f>
        <v>1</v>
      </c>
      <c r="B34" s="19" t="s">
        <v>84</v>
      </c>
      <c r="C34" s="39">
        <v>650</v>
      </c>
      <c r="D34" s="39">
        <v>14300</v>
      </c>
      <c r="E34" s="39"/>
      <c r="F34" s="39"/>
      <c r="G34" s="39">
        <v>14300</v>
      </c>
      <c r="H34" s="38"/>
    </row>
    <row r="35" spans="1:8" ht="15.75">
      <c r="A35" s="26">
        <f>A34+1</f>
        <v>2</v>
      </c>
      <c r="B35" s="19" t="s">
        <v>85</v>
      </c>
      <c r="C35" s="39">
        <v>800</v>
      </c>
      <c r="D35" s="39">
        <v>5000</v>
      </c>
      <c r="E35" s="39"/>
      <c r="F35" s="39">
        <v>5000</v>
      </c>
      <c r="G35" s="39"/>
      <c r="H35" s="38"/>
    </row>
    <row r="36" spans="1:8" s="28" customFormat="1" ht="15.75">
      <c r="A36" s="26">
        <v>3</v>
      </c>
      <c r="B36" s="19" t="s">
        <v>86</v>
      </c>
      <c r="C36" s="38">
        <v>1380</v>
      </c>
      <c r="D36" s="38">
        <v>16000</v>
      </c>
      <c r="E36" s="38"/>
      <c r="F36" s="38"/>
      <c r="G36" s="38">
        <v>16000</v>
      </c>
      <c r="H36" s="38"/>
    </row>
    <row r="37" spans="1:8" s="28" customFormat="1" ht="15.75">
      <c r="A37" s="26"/>
      <c r="B37" s="19" t="s">
        <v>87</v>
      </c>
      <c r="C37" s="38">
        <v>250</v>
      </c>
      <c r="D37" s="38">
        <v>3000</v>
      </c>
      <c r="E37" s="38"/>
      <c r="F37" s="38">
        <v>3000</v>
      </c>
      <c r="G37" s="38"/>
      <c r="H37" s="38"/>
    </row>
    <row r="38" spans="1:8" s="28" customFormat="1" ht="15.75">
      <c r="A38" s="26"/>
      <c r="B38" s="19" t="s">
        <v>88</v>
      </c>
      <c r="C38" s="38">
        <v>1440</v>
      </c>
      <c r="D38" s="38">
        <v>27000</v>
      </c>
      <c r="E38" s="38"/>
      <c r="F38" s="38">
        <v>27000</v>
      </c>
      <c r="G38" s="38"/>
      <c r="H38" s="38"/>
    </row>
    <row r="39" spans="1:8" s="28" customFormat="1" ht="15.75">
      <c r="A39" s="26"/>
      <c r="B39" s="19" t="s">
        <v>62</v>
      </c>
      <c r="C39" s="38">
        <v>360</v>
      </c>
      <c r="D39" s="38">
        <v>300</v>
      </c>
      <c r="E39" s="38"/>
      <c r="F39" s="38"/>
      <c r="G39" s="38">
        <v>300</v>
      </c>
      <c r="H39" s="38"/>
    </row>
    <row r="40" spans="1:8" s="28" customFormat="1" ht="15.75">
      <c r="A40" s="26"/>
      <c r="B40" s="19" t="s">
        <v>66</v>
      </c>
      <c r="C40" s="38">
        <v>470</v>
      </c>
      <c r="D40" s="38">
        <v>600</v>
      </c>
      <c r="E40" s="38"/>
      <c r="F40" s="38">
        <v>600</v>
      </c>
      <c r="G40" s="38"/>
      <c r="H40" s="38"/>
    </row>
    <row r="41" spans="1:8" s="28" customFormat="1" ht="31.5">
      <c r="A41" s="26"/>
      <c r="B41" s="29" t="s">
        <v>70</v>
      </c>
      <c r="C41" s="38">
        <v>2560</v>
      </c>
      <c r="D41" s="38">
        <v>1300</v>
      </c>
      <c r="E41" s="38"/>
      <c r="F41" s="38"/>
      <c r="G41" s="38">
        <v>1300</v>
      </c>
      <c r="H41" s="38"/>
    </row>
    <row r="42" spans="1:8" ht="15.75">
      <c r="A42" s="26"/>
      <c r="B42" s="19" t="s">
        <v>73</v>
      </c>
      <c r="C42" s="39">
        <v>1350</v>
      </c>
      <c r="D42" s="38">
        <v>1350</v>
      </c>
      <c r="E42" s="38"/>
      <c r="F42" s="38"/>
      <c r="G42" s="38"/>
      <c r="H42" s="39">
        <v>1350</v>
      </c>
    </row>
    <row r="43" spans="1:8" ht="15.75">
      <c r="A43" s="26"/>
      <c r="B43" s="19" t="s">
        <v>74</v>
      </c>
      <c r="C43" s="39">
        <v>1200</v>
      </c>
      <c r="D43" s="38">
        <v>1800</v>
      </c>
      <c r="E43" s="38"/>
      <c r="F43" s="38"/>
      <c r="G43" s="38"/>
      <c r="H43" s="38">
        <v>1800</v>
      </c>
    </row>
    <row r="44" spans="1:8" ht="15.75">
      <c r="A44" s="26"/>
      <c r="B44" s="19" t="s">
        <v>83</v>
      </c>
      <c r="C44" s="39">
        <v>400</v>
      </c>
      <c r="D44" s="38">
        <v>1100</v>
      </c>
      <c r="E44" s="38"/>
      <c r="F44" s="38"/>
      <c r="G44" s="38"/>
      <c r="H44" s="38">
        <v>1100</v>
      </c>
    </row>
    <row r="45" spans="1:8" ht="15.75">
      <c r="A45" s="26"/>
      <c r="B45" s="19" t="s">
        <v>82</v>
      </c>
      <c r="C45" s="39">
        <v>500</v>
      </c>
      <c r="D45" s="38">
        <v>1100</v>
      </c>
      <c r="E45" s="38"/>
      <c r="F45" s="38"/>
      <c r="G45" s="38"/>
      <c r="H45" s="38">
        <v>1100</v>
      </c>
    </row>
    <row r="46" spans="1:8" ht="15.75">
      <c r="A46" s="26"/>
      <c r="B46" s="19" t="s">
        <v>81</v>
      </c>
      <c r="C46" s="39">
        <v>550</v>
      </c>
      <c r="D46" s="38">
        <v>1150</v>
      </c>
      <c r="E46" s="38"/>
      <c r="F46" s="38"/>
      <c r="G46" s="38"/>
      <c r="H46" s="38">
        <v>1150</v>
      </c>
    </row>
    <row r="47" spans="1:8" ht="15.75">
      <c r="A47" s="26"/>
      <c r="B47" s="19" t="s">
        <v>75</v>
      </c>
      <c r="C47" s="39">
        <v>640</v>
      </c>
      <c r="D47" s="38">
        <v>1300</v>
      </c>
      <c r="E47" s="38"/>
      <c r="F47" s="38"/>
      <c r="G47" s="38">
        <v>1300</v>
      </c>
      <c r="H47" s="38"/>
    </row>
    <row r="48" spans="1:8" ht="15.75">
      <c r="A48" s="26"/>
      <c r="B48" s="19" t="s">
        <v>76</v>
      </c>
      <c r="C48" s="39">
        <v>600</v>
      </c>
      <c r="D48" s="38">
        <v>1300</v>
      </c>
      <c r="E48" s="38"/>
      <c r="F48" s="38">
        <v>1300</v>
      </c>
      <c r="G48" s="38"/>
      <c r="H48" s="38"/>
    </row>
    <row r="49" spans="1:8" ht="15.75">
      <c r="A49" s="26"/>
      <c r="B49" s="19" t="s">
        <v>80</v>
      </c>
      <c r="C49" s="39">
        <v>1000</v>
      </c>
      <c r="D49" s="38">
        <v>1600</v>
      </c>
      <c r="E49" s="38"/>
      <c r="F49" s="38">
        <v>1600</v>
      </c>
      <c r="G49" s="38"/>
      <c r="H49" s="38"/>
    </row>
    <row r="50" spans="1:8" ht="15.75">
      <c r="A50" s="26"/>
      <c r="B50" s="19" t="s">
        <v>77</v>
      </c>
      <c r="C50" s="39">
        <v>1000</v>
      </c>
      <c r="D50" s="38">
        <v>1600</v>
      </c>
      <c r="E50" s="38"/>
      <c r="F50" s="38">
        <v>1600</v>
      </c>
      <c r="G50" s="38"/>
      <c r="H50" s="38"/>
    </row>
    <row r="51" spans="1:8" ht="15.75">
      <c r="A51" s="26"/>
      <c r="B51" s="19" t="s">
        <v>63</v>
      </c>
      <c r="C51" s="39">
        <v>680</v>
      </c>
      <c r="D51" s="38">
        <v>1900</v>
      </c>
      <c r="E51" s="38"/>
      <c r="F51" s="38">
        <v>1900</v>
      </c>
      <c r="G51" s="38"/>
      <c r="H51" s="38"/>
    </row>
    <row r="52" spans="1:8" ht="15.75">
      <c r="A52" s="26"/>
      <c r="B52" s="19" t="s">
        <v>78</v>
      </c>
      <c r="C52" s="39">
        <v>750</v>
      </c>
      <c r="D52" s="38">
        <v>1500</v>
      </c>
      <c r="E52" s="38"/>
      <c r="F52" s="38"/>
      <c r="G52" s="38">
        <v>1500</v>
      </c>
      <c r="H52" s="38"/>
    </row>
    <row r="53" spans="1:8" ht="15.75">
      <c r="A53" s="26"/>
      <c r="B53" s="19" t="s">
        <v>79</v>
      </c>
      <c r="C53" s="38">
        <v>570</v>
      </c>
      <c r="D53" s="38">
        <v>1300</v>
      </c>
      <c r="E53" s="38"/>
      <c r="F53" s="38"/>
      <c r="G53" s="38"/>
      <c r="H53" s="38">
        <v>1300</v>
      </c>
    </row>
    <row r="54" spans="1:8" ht="15.75">
      <c r="A54" s="20"/>
      <c r="B54" s="21"/>
      <c r="C54" s="40"/>
      <c r="D54" s="40"/>
      <c r="E54" s="40"/>
      <c r="F54" s="40"/>
      <c r="G54" s="40"/>
      <c r="H54" s="40"/>
    </row>
    <row r="55" spans="1:8" ht="15.75">
      <c r="A55" s="20"/>
      <c r="B55" s="21"/>
      <c r="C55" s="40"/>
      <c r="D55" s="40"/>
      <c r="E55" s="40"/>
      <c r="F55" s="40"/>
      <c r="G55" s="40"/>
      <c r="H55" s="40"/>
    </row>
    <row r="56" spans="1:8" ht="15.75">
      <c r="A56" s="20"/>
      <c r="B56" s="21"/>
      <c r="C56" s="40"/>
      <c r="D56" s="40"/>
      <c r="E56" s="40"/>
      <c r="F56" s="40"/>
      <c r="G56" s="40"/>
      <c r="H56" s="40"/>
    </row>
    <row r="57" spans="1:8" ht="15.75">
      <c r="A57" s="20"/>
      <c r="B57" s="21"/>
      <c r="C57" s="40"/>
      <c r="D57" s="40"/>
      <c r="E57" s="40"/>
      <c r="F57" s="40"/>
      <c r="G57" s="40"/>
      <c r="H57" s="40"/>
    </row>
    <row r="58" spans="1:8" ht="15.75">
      <c r="A58" s="17"/>
      <c r="B58" s="17"/>
      <c r="C58" s="41"/>
      <c r="D58" s="41"/>
      <c r="E58" s="41"/>
      <c r="F58" s="41"/>
      <c r="G58" s="41"/>
      <c r="H58" s="41"/>
    </row>
    <row r="59" spans="1:8" ht="15.75">
      <c r="A59" s="17"/>
      <c r="B59" s="17"/>
      <c r="C59" s="41"/>
      <c r="D59" s="41"/>
      <c r="E59" s="41"/>
      <c r="F59" s="41"/>
      <c r="G59" s="41"/>
      <c r="H59" s="41"/>
    </row>
  </sheetData>
  <sheetProtection/>
  <mergeCells count="2">
    <mergeCell ref="A10:H10"/>
    <mergeCell ref="D4:H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Elina</dc:creator>
  <cp:keywords/>
  <dc:description/>
  <cp:lastModifiedBy>annd</cp:lastModifiedBy>
  <cp:lastPrinted>2021-02-02T07:20:22Z</cp:lastPrinted>
  <dcterms:created xsi:type="dcterms:W3CDTF">2020-01-17T12:28:16Z</dcterms:created>
  <dcterms:modified xsi:type="dcterms:W3CDTF">2021-02-09T12:54:21Z</dcterms:modified>
  <cp:category/>
  <cp:version/>
  <cp:contentType/>
  <cp:contentStatus/>
</cp:coreProperties>
</file>