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56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Лист1!$A$1:$N$31</definedName>
    <definedName name="_xlnm.Print_Area" localSheetId="1">Лист2!$A$1:$I$12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1" l="1"/>
  <c r="I25" i="1"/>
  <c r="H25" i="1"/>
  <c r="N16" i="1" l="1"/>
  <c r="M16" i="1"/>
  <c r="K16" i="1"/>
  <c r="I16" i="1"/>
  <c r="H16" i="1"/>
  <c r="N23" i="1" l="1"/>
  <c r="N25" i="1" s="1"/>
  <c r="K23" i="1"/>
  <c r="E16" i="1"/>
  <c r="D16" i="1"/>
</calcChain>
</file>

<file path=xl/sharedStrings.xml><?xml version="1.0" encoding="utf-8"?>
<sst xmlns="http://schemas.openxmlformats.org/spreadsheetml/2006/main" count="66" uniqueCount="58">
  <si>
    <t>№п/п</t>
  </si>
  <si>
    <t>Наименование объекта</t>
  </si>
  <si>
    <t>Ввод площади в текущем году, кв. м.</t>
  </si>
  <si>
    <t>Сроки проведения капитального ремонта</t>
  </si>
  <si>
    <t>начало месяц, год</t>
  </si>
  <si>
    <t>окончание месяц, год</t>
  </si>
  <si>
    <t>Стоимость проведения капитального ремонта, руб.</t>
  </si>
  <si>
    <t>сметная</t>
  </si>
  <si>
    <t>договорная</t>
  </si>
  <si>
    <t xml:space="preserve"> в том числе</t>
  </si>
  <si>
    <t>всего</t>
  </si>
  <si>
    <t>бюджет</t>
  </si>
  <si>
    <t>Объекты с вводом площади* в текущем году</t>
  </si>
  <si>
    <t>ИТОГО</t>
  </si>
  <si>
    <t>№ п/п</t>
  </si>
  <si>
    <t>Нормативный срок производства работ</t>
  </si>
  <si>
    <t>начало месяц,год</t>
  </si>
  <si>
    <t>окончание месяц,год</t>
  </si>
  <si>
    <t>Виды ремонтно-строительных работ</t>
  </si>
  <si>
    <t>Подрядная организация</t>
  </si>
  <si>
    <t>Информация по объектам текущего графика капитального ремонта жилищного фонда</t>
  </si>
  <si>
    <t>ВСЕГО</t>
  </si>
  <si>
    <t>2,5 месяца</t>
  </si>
  <si>
    <t xml:space="preserve">население и арендаторы </t>
  </si>
  <si>
    <t>Общая площадь жилого здания, м.кв.</t>
  </si>
  <si>
    <t>стоимость работ на 2021г.</t>
  </si>
  <si>
    <t>Нач. отдела ЖКХ, АиС райисполкома</t>
  </si>
  <si>
    <t>В.В.Кубеко</t>
  </si>
  <si>
    <t>Раздел 3. Разработка проектной документации</t>
  </si>
  <si>
    <t>Затраты заказчика (технадзор, госстройнадзор, энергонадзор, авторский надзор и другие затраты согласно сводному сметному расчету стоимости строительства</t>
  </si>
  <si>
    <t>Замена рулонной кровли, ремонт балконов, молниезащита, замена электропроводки в местах общего пользования, установка энергосберегающих светильников, ремонт козырьков входов, замена окон в местах общего пользования, замена отмостки,ремонт стыков стеновых панелей покраска фасада.  По дефектному акту: замена сетей холодного водоснабжения(подвал, стояки),замена сетей канализации (подвал,стояки), замена сетей отопления по  подвалу.</t>
  </si>
  <si>
    <t>средняя стоимость кв. метра</t>
  </si>
  <si>
    <t>А.С.Смирнов</t>
  </si>
  <si>
    <t xml:space="preserve"> </t>
  </si>
  <si>
    <t>План финансирования 2023 года, рублей</t>
  </si>
  <si>
    <t>Капитальный ремонт жилого дома №53  по ул.Советская  в г. Круглое</t>
  </si>
  <si>
    <t>Капитальный ремонт жилого дома №5А по ул.Гагарина в г. Круглое</t>
  </si>
  <si>
    <r>
      <rPr>
        <b/>
        <sz val="13"/>
        <color indexed="8"/>
        <rFont val="Times New Roman"/>
        <family val="1"/>
        <charset val="204"/>
      </rPr>
      <t xml:space="preserve">Раздел 2. </t>
    </r>
    <r>
      <rPr>
        <b/>
        <i/>
        <sz val="13"/>
        <color indexed="8"/>
        <rFont val="Times New Roman"/>
        <family val="1"/>
        <charset val="204"/>
      </rPr>
      <t>Объекты по капитальному ремонту отдельных конструктивных элементов</t>
    </r>
  </si>
  <si>
    <t xml:space="preserve">Заместитель председателя райисполкома                                    </t>
  </si>
  <si>
    <t>СОГЛАСОВАНО                                                                                                                         Главное УЖКХ Могилевского              облисполкома__________________________</t>
  </si>
  <si>
    <t>Капитальный ремонт жилого дома №53 по ул.Советской в г. Круглое</t>
  </si>
  <si>
    <t xml:space="preserve">Капитальный ремонт жилого дома №28 по ул. Молодежной в аг. Комсеничи Круглянского района </t>
  </si>
  <si>
    <t>Капитальный ремонт жилого дома №3А по ул. Есенина в г. Круглое</t>
  </si>
  <si>
    <t>Использовано средств на 01.01.2024 г., руб.</t>
  </si>
  <si>
    <t>назначение решением</t>
  </si>
  <si>
    <t>Капитальный ремонт жилого дома №28 по ул.Молодежной в аг.Комсеничи, Круглянского района</t>
  </si>
  <si>
    <t>Капитальный ремонт жилого дома №5А  по ул.Гагарина  в г. Круглое</t>
  </si>
  <si>
    <t>апрель 2024</t>
  </si>
  <si>
    <t>июнь 2024</t>
  </si>
  <si>
    <t>Замена инженерных сетей жилого дома №102 по ул. Советской в г. Круглое</t>
  </si>
  <si>
    <t>СОГЛАСОВАНО                                                                                                            Начальник финансового отдела Круглянского райисполкома_______________Е.Г.Бондарева</t>
  </si>
  <si>
    <t xml:space="preserve"> Ремонт шатровой кровли. Замена отмостки, молниезащита, ремонт козырьков входов, замена дверных проемов, замена электропроводки в местах общего пользования, установка энергосберегающих светильников, фасад (оштукатуривание, покраска), выполнение противопожарных мероприятий. По дефектному акту: замена сетей холодного водоснабжения и водоотведения (подвал, стояки), замена дверей тамбура и входов в подвал, ремонт входных групп.</t>
  </si>
  <si>
    <t>Замена шатровай кровли, молниезащита, замена электропроводки в местах общего пользования, установка энергосберегающих светильников, ремонт козырьков входов, замена окон в местах общего пользования, замена отмостки,оштукатуривание стен,  покраска фасада, замена дверей тамбура.дефектному акту: замена сетей холодного водоснабжения и водоотведения (подвал, стояки), замена дверей тамбура и входов в подвал, ремонт входных групп.</t>
  </si>
  <si>
    <t>Текущий график капитального ремонта жилищного фонда по Круглянскому району на 2024 год</t>
  </si>
  <si>
    <t>В том числе переходящий остаток с 2023 года денежных средств отчисляемых от внесения платы за капитальный ремонт гражданами и арендаторами нежилых помещений</t>
  </si>
  <si>
    <t>кредиторская задолженность на 01.01.2024г.</t>
  </si>
  <si>
    <t>Капитальный ремонт жилого дома №22 по ул. Могилевской в г. Круглое</t>
  </si>
  <si>
    <t>УТВЕРЖДЕНО                                                                                                        Решением Круглянского районного исполнительного комитета                "___"______________20___г.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</si>
</sst>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5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Font="1" applyAlignment="1"/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7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9" fillId="0" borderId="0" xfId="0" applyFont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17" fontId="10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/>
    <xf numFmtId="2" fontId="10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/>
    <xf numFmtId="0" fontId="10" fillId="0" borderId="2" xfId="0" applyFont="1" applyBorder="1" applyAlignment="1"/>
    <xf numFmtId="17" fontId="10" fillId="0" borderId="1" xfId="0" applyNumberFormat="1" applyFont="1" applyBorder="1" applyAlignment="1"/>
    <xf numFmtId="0" fontId="13" fillId="0" borderId="1" xfId="0" applyFont="1" applyBorder="1" applyAlignment="1"/>
    <xf numFmtId="0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/>
    <xf numFmtId="2" fontId="14" fillId="0" borderId="1" xfId="0" applyNumberFormat="1" applyFont="1" applyBorder="1" applyAlignment="1"/>
    <xf numFmtId="2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4" fillId="0" borderId="0" xfId="0" applyFont="1"/>
    <xf numFmtId="0" fontId="13" fillId="0" borderId="1" xfId="0" applyFont="1" applyBorder="1"/>
    <xf numFmtId="2" fontId="13" fillId="0" borderId="1" xfId="0" applyNumberFormat="1" applyFont="1" applyBorder="1"/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9" fillId="0" borderId="1" xfId="0" applyFont="1" applyBorder="1"/>
    <xf numFmtId="0" fontId="9" fillId="0" borderId="1" xfId="0" applyNumberFormat="1" applyFont="1" applyBorder="1" applyAlignment="1">
      <alignment horizontal="center"/>
    </xf>
    <xf numFmtId="2" fontId="14" fillId="0" borderId="1" xfId="0" applyNumberFormat="1" applyFont="1" applyBorder="1"/>
    <xf numFmtId="17" fontId="10" fillId="0" borderId="1" xfId="0" applyNumberFormat="1" applyFont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topLeftCell="A13" zoomScaleNormal="100" zoomScaleSheetLayoutView="100" workbookViewId="0">
      <selection activeCell="K25" sqref="K25"/>
    </sheetView>
  </sheetViews>
  <sheetFormatPr defaultRowHeight="15" x14ac:dyDescent="0.25"/>
  <cols>
    <col min="2" max="2" width="9.140625" style="15"/>
    <col min="3" max="3" width="35.85546875" style="2" customWidth="1"/>
    <col min="4" max="4" width="11.140625" customWidth="1"/>
    <col min="6" max="6" width="13.5703125" customWidth="1"/>
    <col min="7" max="7" width="13.85546875" style="3" customWidth="1"/>
    <col min="8" max="8" width="13.7109375" customWidth="1"/>
    <col min="9" max="9" width="13.85546875" customWidth="1"/>
    <col min="10" max="10" width="13.28515625" customWidth="1"/>
    <col min="11" max="11" width="13.85546875" style="16" customWidth="1"/>
    <col min="12" max="12" width="12.42578125" customWidth="1"/>
    <col min="13" max="13" width="14.42578125" customWidth="1"/>
    <col min="14" max="14" width="13.42578125" style="17" customWidth="1"/>
  </cols>
  <sheetData>
    <row r="1" spans="1:14" ht="15" customHeight="1" x14ac:dyDescent="0.25">
      <c r="B1"/>
      <c r="G1" s="2"/>
      <c r="N1" s="16"/>
    </row>
    <row r="2" spans="1:14" ht="15" customHeight="1" x14ac:dyDescent="0.25">
      <c r="B2" s="89" t="s">
        <v>39</v>
      </c>
      <c r="C2" s="89"/>
      <c r="D2" s="89"/>
      <c r="E2" s="89"/>
      <c r="F2" s="89" t="s">
        <v>50</v>
      </c>
      <c r="G2" s="89"/>
      <c r="H2" s="89"/>
      <c r="I2" s="89"/>
      <c r="K2" s="89" t="s">
        <v>57</v>
      </c>
      <c r="L2" s="89"/>
      <c r="M2" s="89"/>
      <c r="N2" s="89"/>
    </row>
    <row r="3" spans="1:14" ht="35.25" customHeight="1" x14ac:dyDescent="0.25">
      <c r="B3" s="89"/>
      <c r="C3" s="89"/>
      <c r="D3" s="89"/>
      <c r="E3" s="89"/>
      <c r="F3" s="89"/>
      <c r="G3" s="89"/>
      <c r="H3" s="89"/>
      <c r="I3" s="89"/>
      <c r="K3" s="89"/>
      <c r="L3" s="89"/>
      <c r="M3" s="89"/>
      <c r="N3" s="89"/>
    </row>
    <row r="4" spans="1:14" x14ac:dyDescent="0.25">
      <c r="B4" s="89"/>
      <c r="C4" s="89"/>
      <c r="D4" s="89"/>
      <c r="E4" s="89"/>
      <c r="F4" s="89"/>
      <c r="G4" s="89"/>
      <c r="H4" s="89"/>
      <c r="I4" s="89"/>
      <c r="K4" s="89"/>
      <c r="L4" s="89"/>
      <c r="M4" s="89"/>
      <c r="N4" s="89"/>
    </row>
    <row r="5" spans="1:14" ht="47.25" customHeight="1" x14ac:dyDescent="0.25">
      <c r="B5" s="89"/>
      <c r="C5" s="89"/>
      <c r="D5" s="89"/>
      <c r="E5" s="89"/>
      <c r="F5" s="89"/>
      <c r="G5" s="89"/>
      <c r="H5" s="89"/>
      <c r="I5" s="89"/>
      <c r="K5" s="89"/>
      <c r="L5" s="89"/>
      <c r="M5" s="89"/>
      <c r="N5" s="89"/>
    </row>
    <row r="6" spans="1:14" ht="60.75" customHeight="1" x14ac:dyDescent="0.25">
      <c r="A6" s="27"/>
      <c r="B6" s="88" t="s">
        <v>53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60" customHeight="1" x14ac:dyDescent="0.25">
      <c r="A7" s="27"/>
      <c r="B7" s="85" t="s">
        <v>0</v>
      </c>
      <c r="C7" s="75" t="s">
        <v>1</v>
      </c>
      <c r="D7" s="71" t="s">
        <v>24</v>
      </c>
      <c r="E7" s="71" t="s">
        <v>2</v>
      </c>
      <c r="F7" s="79" t="s">
        <v>3</v>
      </c>
      <c r="G7" s="80"/>
      <c r="H7" s="79" t="s">
        <v>6</v>
      </c>
      <c r="I7" s="80"/>
      <c r="J7" s="71" t="s">
        <v>43</v>
      </c>
      <c r="K7" s="73" t="s">
        <v>34</v>
      </c>
      <c r="L7" s="81"/>
      <c r="M7" s="81"/>
      <c r="N7" s="74"/>
    </row>
    <row r="8" spans="1:14" ht="37.5" customHeight="1" x14ac:dyDescent="0.25">
      <c r="A8" s="27"/>
      <c r="B8" s="86"/>
      <c r="C8" s="76"/>
      <c r="D8" s="78"/>
      <c r="E8" s="78"/>
      <c r="F8" s="71" t="s">
        <v>4</v>
      </c>
      <c r="G8" s="90" t="s">
        <v>5</v>
      </c>
      <c r="H8" s="75" t="s">
        <v>7</v>
      </c>
      <c r="I8" s="75" t="s">
        <v>8</v>
      </c>
      <c r="J8" s="78"/>
      <c r="K8" s="68" t="s">
        <v>10</v>
      </c>
      <c r="L8" s="73" t="s">
        <v>9</v>
      </c>
      <c r="M8" s="81"/>
      <c r="N8" s="74"/>
    </row>
    <row r="9" spans="1:14" ht="60" hidden="1" customHeight="1" x14ac:dyDescent="0.25">
      <c r="A9" s="27"/>
      <c r="B9" s="86"/>
      <c r="C9" s="76"/>
      <c r="D9" s="78"/>
      <c r="E9" s="78"/>
      <c r="F9" s="78"/>
      <c r="G9" s="91"/>
      <c r="H9" s="76"/>
      <c r="I9" s="76"/>
      <c r="J9" s="78"/>
      <c r="K9" s="69"/>
      <c r="L9" s="71" t="s">
        <v>55</v>
      </c>
      <c r="M9" s="73" t="s">
        <v>25</v>
      </c>
      <c r="N9" s="74"/>
    </row>
    <row r="10" spans="1:14" ht="80.25" customHeight="1" x14ac:dyDescent="0.25">
      <c r="A10" s="27"/>
      <c r="B10" s="87"/>
      <c r="C10" s="77"/>
      <c r="D10" s="72"/>
      <c r="E10" s="72"/>
      <c r="F10" s="72"/>
      <c r="G10" s="92"/>
      <c r="H10" s="77"/>
      <c r="I10" s="77"/>
      <c r="J10" s="72"/>
      <c r="K10" s="70"/>
      <c r="L10" s="72"/>
      <c r="M10" s="28" t="s">
        <v>11</v>
      </c>
      <c r="N10" s="29" t="s">
        <v>23</v>
      </c>
    </row>
    <row r="11" spans="1:14" ht="16.5" x14ac:dyDescent="0.25">
      <c r="A11" s="27"/>
      <c r="B11" s="30">
        <v>1</v>
      </c>
      <c r="C11" s="28">
        <v>2</v>
      </c>
      <c r="D11" s="28">
        <v>3</v>
      </c>
      <c r="E11" s="28">
        <v>4</v>
      </c>
      <c r="F11" s="28">
        <v>5</v>
      </c>
      <c r="G11" s="31">
        <v>6</v>
      </c>
      <c r="H11" s="28">
        <v>7</v>
      </c>
      <c r="I11" s="28">
        <v>8</v>
      </c>
      <c r="J11" s="28">
        <v>9</v>
      </c>
      <c r="K11" s="32">
        <v>10</v>
      </c>
      <c r="L11" s="28">
        <v>11</v>
      </c>
      <c r="M11" s="28">
        <v>12</v>
      </c>
      <c r="N11" s="32">
        <v>13</v>
      </c>
    </row>
    <row r="12" spans="1:14" ht="17.25" x14ac:dyDescent="0.3">
      <c r="A12" s="27"/>
      <c r="B12" s="65" t="s">
        <v>12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1:14" ht="49.5" x14ac:dyDescent="0.25">
      <c r="A13" s="27"/>
      <c r="B13" s="30">
        <v>1</v>
      </c>
      <c r="C13" s="33" t="s">
        <v>36</v>
      </c>
      <c r="D13" s="30">
        <v>905</v>
      </c>
      <c r="E13" s="30">
        <v>905</v>
      </c>
      <c r="F13" s="34">
        <v>45444</v>
      </c>
      <c r="G13" s="35">
        <v>45505</v>
      </c>
      <c r="H13" s="36">
        <v>519000</v>
      </c>
      <c r="I13" s="36">
        <v>519000</v>
      </c>
      <c r="J13" s="36"/>
      <c r="K13" s="37">
        <v>519000</v>
      </c>
      <c r="L13" s="38"/>
      <c r="M13" s="36">
        <v>404000</v>
      </c>
      <c r="N13" s="37">
        <v>115000</v>
      </c>
    </row>
    <row r="14" spans="1:14" ht="49.5" x14ac:dyDescent="0.25">
      <c r="A14" s="27"/>
      <c r="B14" s="39">
        <v>2</v>
      </c>
      <c r="C14" s="33" t="s">
        <v>40</v>
      </c>
      <c r="D14" s="30">
        <v>1696</v>
      </c>
      <c r="E14" s="30">
        <v>1696</v>
      </c>
      <c r="F14" s="40">
        <v>45352</v>
      </c>
      <c r="G14" s="35">
        <v>45413</v>
      </c>
      <c r="H14" s="37">
        <v>770938</v>
      </c>
      <c r="I14" s="37">
        <v>770938</v>
      </c>
      <c r="J14" s="36"/>
      <c r="K14" s="37">
        <v>770938</v>
      </c>
      <c r="L14" s="36"/>
      <c r="M14" s="36">
        <v>620938</v>
      </c>
      <c r="N14" s="37">
        <v>150000</v>
      </c>
    </row>
    <row r="15" spans="1:14" s="13" customFormat="1" ht="66" x14ac:dyDescent="0.25">
      <c r="A15" s="27"/>
      <c r="B15" s="30">
        <v>3</v>
      </c>
      <c r="C15" s="33" t="s">
        <v>41</v>
      </c>
      <c r="D15" s="30">
        <v>507</v>
      </c>
      <c r="E15" s="30">
        <v>507</v>
      </c>
      <c r="F15" s="40">
        <v>45383</v>
      </c>
      <c r="G15" s="35">
        <v>45444</v>
      </c>
      <c r="H15" s="36">
        <v>300000</v>
      </c>
      <c r="I15" s="36">
        <v>300000</v>
      </c>
      <c r="J15" s="36"/>
      <c r="K15" s="37">
        <v>300000</v>
      </c>
      <c r="L15" s="36"/>
      <c r="M15" s="36">
        <v>265000</v>
      </c>
      <c r="N15" s="37">
        <v>35000</v>
      </c>
    </row>
    <row r="16" spans="1:14" s="13" customFormat="1" ht="16.5" x14ac:dyDescent="0.25">
      <c r="A16" s="27"/>
      <c r="B16" s="63" t="s">
        <v>21</v>
      </c>
      <c r="C16" s="64"/>
      <c r="D16" s="41">
        <f>SUM(D13+D14+D15)</f>
        <v>3108</v>
      </c>
      <c r="E16" s="41">
        <f>SUM(E13+E14+E15)</f>
        <v>3108</v>
      </c>
      <c r="F16" s="41"/>
      <c r="G16" s="42"/>
      <c r="H16" s="43">
        <f>SUM(H13+H14+H15)</f>
        <v>1589938</v>
      </c>
      <c r="I16" s="44">
        <f>SUM(I13+I14+I15)</f>
        <v>1589938</v>
      </c>
      <c r="J16" s="43">
        <v>0</v>
      </c>
      <c r="K16" s="45">
        <f>SUM(K13+K14+K15)</f>
        <v>1589938</v>
      </c>
      <c r="L16" s="43"/>
      <c r="M16" s="43">
        <f>SUM(M13+M14+M15)</f>
        <v>1289938</v>
      </c>
      <c r="N16" s="45">
        <f>SUM(N13+N14+N15)</f>
        <v>300000</v>
      </c>
    </row>
    <row r="17" spans="1:14" s="14" customFormat="1" ht="17.25" x14ac:dyDescent="0.25">
      <c r="A17" s="27"/>
      <c r="B17" s="82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4"/>
    </row>
    <row r="18" spans="1:14" s="13" customFormat="1" ht="49.5" x14ac:dyDescent="0.25">
      <c r="A18" s="27"/>
      <c r="B18" s="54">
        <v>1</v>
      </c>
      <c r="C18" s="53" t="s">
        <v>49</v>
      </c>
      <c r="D18" s="54"/>
      <c r="E18" s="54"/>
      <c r="F18" s="60">
        <v>45413</v>
      </c>
      <c r="G18" s="60">
        <v>45444</v>
      </c>
      <c r="H18" s="55">
        <v>46000</v>
      </c>
      <c r="I18" s="55">
        <v>46000</v>
      </c>
      <c r="J18" s="54"/>
      <c r="K18" s="55">
        <v>46000</v>
      </c>
      <c r="L18" s="54"/>
      <c r="M18" s="55">
        <v>26000</v>
      </c>
      <c r="N18" s="55">
        <v>20000</v>
      </c>
    </row>
    <row r="19" spans="1:14" s="14" customFormat="1" ht="16.5" x14ac:dyDescent="0.25">
      <c r="A19" s="49"/>
      <c r="B19" s="93" t="s">
        <v>21</v>
      </c>
      <c r="C19" s="84"/>
      <c r="D19" s="46"/>
      <c r="E19" s="46"/>
      <c r="F19" s="61"/>
      <c r="G19" s="61"/>
      <c r="H19" s="62">
        <v>46000</v>
      </c>
      <c r="I19" s="62">
        <v>46000</v>
      </c>
      <c r="J19" s="46"/>
      <c r="K19" s="62">
        <v>46000</v>
      </c>
      <c r="L19" s="46"/>
      <c r="M19" s="62">
        <v>26000</v>
      </c>
      <c r="N19" s="62">
        <v>20000</v>
      </c>
    </row>
    <row r="20" spans="1:14" ht="17.25" x14ac:dyDescent="0.3">
      <c r="A20" s="27"/>
      <c r="B20" s="65" t="s">
        <v>28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</row>
    <row r="21" spans="1:14" ht="53.25" customHeight="1" x14ac:dyDescent="0.25">
      <c r="A21" s="27"/>
      <c r="B21" s="30">
        <v>1</v>
      </c>
      <c r="C21" s="33" t="s">
        <v>56</v>
      </c>
      <c r="D21" s="47">
        <v>359</v>
      </c>
      <c r="E21" s="47"/>
      <c r="F21" s="47"/>
      <c r="G21" s="47"/>
      <c r="H21" s="47"/>
      <c r="I21" s="47"/>
      <c r="J21" s="47"/>
      <c r="K21" s="37">
        <v>20000</v>
      </c>
      <c r="L21" s="47"/>
      <c r="M21" s="48"/>
      <c r="N21" s="37">
        <v>20000</v>
      </c>
    </row>
    <row r="22" spans="1:14" ht="49.5" x14ac:dyDescent="0.25">
      <c r="A22" s="27"/>
      <c r="B22" s="39">
        <v>2</v>
      </c>
      <c r="C22" s="33" t="s">
        <v>42</v>
      </c>
      <c r="D22" s="47">
        <v>370</v>
      </c>
      <c r="E22" s="47"/>
      <c r="F22" s="47"/>
      <c r="G22" s="47"/>
      <c r="H22" s="47"/>
      <c r="I22" s="47"/>
      <c r="J22" s="47"/>
      <c r="K22" s="37">
        <v>22487.77</v>
      </c>
      <c r="L22" s="47"/>
      <c r="M22" s="48"/>
      <c r="N22" s="37">
        <v>22487.77</v>
      </c>
    </row>
    <row r="23" spans="1:14" ht="16.5" x14ac:dyDescent="0.25">
      <c r="A23" s="49"/>
      <c r="B23" s="63" t="s">
        <v>21</v>
      </c>
      <c r="C23" s="64"/>
      <c r="D23" s="46">
        <v>3837</v>
      </c>
      <c r="E23" s="50"/>
      <c r="F23" s="50"/>
      <c r="G23" s="42"/>
      <c r="H23" s="43"/>
      <c r="I23" s="51"/>
      <c r="J23" s="50"/>
      <c r="K23" s="45">
        <f>SUM(K21+K22)</f>
        <v>42487.770000000004</v>
      </c>
      <c r="L23" s="50"/>
      <c r="M23" s="51"/>
      <c r="N23" s="45">
        <f>SUM(N21+N22)</f>
        <v>42487.770000000004</v>
      </c>
    </row>
    <row r="24" spans="1:14" ht="99" x14ac:dyDescent="0.25">
      <c r="A24" s="27"/>
      <c r="B24" s="52"/>
      <c r="C24" s="53" t="s">
        <v>29</v>
      </c>
      <c r="D24" s="54"/>
      <c r="E24" s="54"/>
      <c r="F24" s="54"/>
      <c r="G24" s="54"/>
      <c r="H24" s="54"/>
      <c r="I24" s="55"/>
      <c r="J24" s="54"/>
      <c r="K24" s="55">
        <v>10000</v>
      </c>
      <c r="L24" s="54"/>
      <c r="M24" s="54"/>
      <c r="N24" s="55">
        <v>10000</v>
      </c>
    </row>
    <row r="25" spans="1:14" ht="16.5" x14ac:dyDescent="0.25">
      <c r="A25" s="27"/>
      <c r="B25" s="63" t="s">
        <v>13</v>
      </c>
      <c r="C25" s="64"/>
      <c r="D25" s="50"/>
      <c r="E25" s="56"/>
      <c r="F25" s="57"/>
      <c r="G25" s="58"/>
      <c r="H25" s="51">
        <f>SUM(H16+H19)</f>
        <v>1635938</v>
      </c>
      <c r="I25" s="59">
        <f>SUM(I16+I19)</f>
        <v>1635938</v>
      </c>
      <c r="J25" s="50"/>
      <c r="K25" s="45">
        <f>SUM(K16+K19+K23+K24)</f>
        <v>1688425.77</v>
      </c>
      <c r="L25" s="50"/>
      <c r="M25" s="51">
        <v>1315938</v>
      </c>
      <c r="N25" s="45">
        <f>SUM(N16+N23+N19+N24)</f>
        <v>372487.77</v>
      </c>
    </row>
    <row r="26" spans="1:14" ht="115.5" x14ac:dyDescent="0.25">
      <c r="A26" s="27"/>
      <c r="B26" s="54"/>
      <c r="C26" s="53" t="s">
        <v>54</v>
      </c>
      <c r="D26" s="54"/>
      <c r="E26" s="54"/>
      <c r="F26" s="54"/>
      <c r="G26" s="54"/>
      <c r="H26" s="54"/>
      <c r="I26" s="55"/>
      <c r="J26" s="54"/>
      <c r="K26" s="55"/>
      <c r="L26" s="54"/>
      <c r="M26" s="54"/>
      <c r="N26" s="62">
        <v>33094.769999999997</v>
      </c>
    </row>
    <row r="28" spans="1:14" ht="19.5" x14ac:dyDescent="0.3">
      <c r="B28" s="22" t="s">
        <v>38</v>
      </c>
      <c r="C28" s="23"/>
      <c r="D28" s="24"/>
      <c r="E28" s="24"/>
      <c r="F28" s="24"/>
      <c r="G28" s="25" t="s">
        <v>32</v>
      </c>
      <c r="H28" s="24"/>
      <c r="I28" s="24"/>
      <c r="J28" s="24"/>
      <c r="K28" s="26"/>
      <c r="L28" s="24"/>
      <c r="M28" s="24"/>
      <c r="N28" s="26"/>
    </row>
    <row r="29" spans="1:14" x14ac:dyDescent="0.25">
      <c r="J29" t="s">
        <v>33</v>
      </c>
    </row>
  </sheetData>
  <mergeCells count="27">
    <mergeCell ref="B6:N6"/>
    <mergeCell ref="F2:I5"/>
    <mergeCell ref="K2:N5"/>
    <mergeCell ref="B23:C23"/>
    <mergeCell ref="K7:N7"/>
    <mergeCell ref="D7:D10"/>
    <mergeCell ref="E7:E10"/>
    <mergeCell ref="F8:F10"/>
    <mergeCell ref="G8:G10"/>
    <mergeCell ref="B2:E5"/>
    <mergeCell ref="B19:C19"/>
    <mergeCell ref="B25:C25"/>
    <mergeCell ref="B20:N20"/>
    <mergeCell ref="B12:N12"/>
    <mergeCell ref="B16:C16"/>
    <mergeCell ref="K8:K10"/>
    <mergeCell ref="L9:L10"/>
    <mergeCell ref="M9:N9"/>
    <mergeCell ref="H8:H10"/>
    <mergeCell ref="I8:I10"/>
    <mergeCell ref="J7:J10"/>
    <mergeCell ref="H7:I7"/>
    <mergeCell ref="L8:N8"/>
    <mergeCell ref="B17:N17"/>
    <mergeCell ref="F7:G7"/>
    <mergeCell ref="B7:B10"/>
    <mergeCell ref="C7:C10"/>
  </mergeCells>
  <phoneticPr fontId="0" type="noConversion"/>
  <pageMargins left="0.7" right="0.7" top="0.75" bottom="0.75" header="0.3" footer="0.3"/>
  <pageSetup paperSize="9" scale="10" fitToHeight="0" orientation="landscape" r:id="rId1"/>
  <rowBreaks count="1" manualBreakCount="1">
    <brk id="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tabSelected="1" view="pageBreakPreview" zoomScale="95" zoomScaleNormal="100" zoomScaleSheetLayoutView="95" workbookViewId="0">
      <selection activeCell="I7" sqref="I7"/>
    </sheetView>
  </sheetViews>
  <sheetFormatPr defaultRowHeight="15" x14ac:dyDescent="0.25"/>
  <cols>
    <col min="1" max="1" width="2.7109375" customWidth="1"/>
    <col min="2" max="2" width="5.85546875" customWidth="1"/>
    <col min="3" max="3" width="25.5703125" customWidth="1"/>
    <col min="4" max="4" width="12.85546875" customWidth="1"/>
    <col min="5" max="5" width="13.7109375" customWidth="1"/>
    <col min="6" max="6" width="14.140625" customWidth="1"/>
    <col min="7" max="7" width="11" customWidth="1"/>
    <col min="8" max="8" width="63.140625" customWidth="1"/>
    <col min="9" max="9" width="20.28515625" customWidth="1"/>
  </cols>
  <sheetData>
    <row r="1" spans="2:9" ht="19.5" x14ac:dyDescent="0.3">
      <c r="C1" s="96" t="s">
        <v>20</v>
      </c>
      <c r="D1" s="96"/>
      <c r="E1" s="96"/>
      <c r="F1" s="96"/>
      <c r="G1" s="96"/>
      <c r="H1" s="96"/>
    </row>
    <row r="2" spans="2:9" ht="60" customHeight="1" x14ac:dyDescent="0.3">
      <c r="B2" s="97" t="s">
        <v>14</v>
      </c>
      <c r="C2" s="99" t="s">
        <v>1</v>
      </c>
      <c r="D2" s="97" t="s">
        <v>15</v>
      </c>
      <c r="E2" s="101" t="s">
        <v>3</v>
      </c>
      <c r="F2" s="102"/>
      <c r="G2" s="97" t="s">
        <v>31</v>
      </c>
      <c r="H2" s="103" t="s">
        <v>18</v>
      </c>
      <c r="I2" s="97" t="s">
        <v>19</v>
      </c>
    </row>
    <row r="3" spans="2:9" ht="37.5" x14ac:dyDescent="0.3">
      <c r="B3" s="98"/>
      <c r="C3" s="100"/>
      <c r="D3" s="98"/>
      <c r="E3" s="5" t="s">
        <v>16</v>
      </c>
      <c r="F3" s="5" t="s">
        <v>17</v>
      </c>
      <c r="G3" s="98"/>
      <c r="H3" s="104"/>
      <c r="I3" s="98"/>
    </row>
    <row r="4" spans="2:9" ht="18.75" x14ac:dyDescent="0.3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</row>
    <row r="5" spans="2:9" s="4" customFormat="1" ht="195.75" customHeight="1" x14ac:dyDescent="0.25">
      <c r="B5" s="7">
        <v>1</v>
      </c>
      <c r="C5" s="8" t="s">
        <v>45</v>
      </c>
      <c r="D5" s="7" t="s">
        <v>22</v>
      </c>
      <c r="E5" s="9" t="s">
        <v>47</v>
      </c>
      <c r="F5" s="9" t="s">
        <v>48</v>
      </c>
      <c r="G5" s="7">
        <v>517</v>
      </c>
      <c r="H5" s="8" t="s">
        <v>30</v>
      </c>
      <c r="I5" s="8" t="s">
        <v>44</v>
      </c>
    </row>
    <row r="6" spans="2:9" s="4" customFormat="1" ht="189.75" customHeight="1" x14ac:dyDescent="0.25">
      <c r="B6" s="7">
        <v>2</v>
      </c>
      <c r="C6" s="8" t="s">
        <v>46</v>
      </c>
      <c r="D6" s="7" t="s">
        <v>22</v>
      </c>
      <c r="E6" s="10">
        <v>45444</v>
      </c>
      <c r="F6" s="11">
        <v>45505</v>
      </c>
      <c r="G6" s="7">
        <v>564</v>
      </c>
      <c r="H6" s="8" t="s">
        <v>52</v>
      </c>
      <c r="I6" s="8" t="s">
        <v>44</v>
      </c>
    </row>
    <row r="7" spans="2:9" s="4" customFormat="1" ht="187.5" customHeight="1" x14ac:dyDescent="0.25">
      <c r="B7" s="7">
        <v>3</v>
      </c>
      <c r="C7" s="8" t="s">
        <v>35</v>
      </c>
      <c r="D7" s="7" t="s">
        <v>22</v>
      </c>
      <c r="E7" s="10">
        <v>45352</v>
      </c>
      <c r="F7" s="11">
        <v>45413</v>
      </c>
      <c r="G7" s="7">
        <v>454</v>
      </c>
      <c r="H7" s="8" t="s">
        <v>51</v>
      </c>
      <c r="I7" s="8" t="s">
        <v>44</v>
      </c>
    </row>
    <row r="8" spans="2:9" s="4" customFormat="1" ht="18.75" x14ac:dyDescent="0.25">
      <c r="B8" s="18"/>
      <c r="C8" s="21"/>
      <c r="D8" s="18"/>
      <c r="E8" s="19"/>
      <c r="F8" s="20"/>
      <c r="G8" s="18"/>
      <c r="H8" s="21"/>
      <c r="I8" s="21"/>
    </row>
    <row r="9" spans="2:9" ht="18.75" x14ac:dyDescent="0.25">
      <c r="B9" s="18"/>
      <c r="C9" s="21"/>
      <c r="D9" s="18"/>
      <c r="E9" s="19"/>
      <c r="F9" s="20"/>
      <c r="G9" s="18"/>
      <c r="H9" s="21"/>
      <c r="I9" s="21"/>
    </row>
    <row r="10" spans="2:9" ht="23.25" customHeight="1" x14ac:dyDescent="0.3">
      <c r="B10" s="12"/>
      <c r="C10" s="94" t="s">
        <v>26</v>
      </c>
      <c r="D10" s="12"/>
      <c r="E10" s="12"/>
      <c r="F10" s="12"/>
      <c r="G10" s="12"/>
      <c r="H10" s="12"/>
      <c r="I10" s="12"/>
    </row>
    <row r="11" spans="2:9" ht="18.75" x14ac:dyDescent="0.3">
      <c r="B11" s="12"/>
      <c r="C11" s="95"/>
      <c r="D11" s="12"/>
      <c r="E11" s="12"/>
      <c r="F11" s="12"/>
      <c r="G11" s="12"/>
      <c r="H11" s="1" t="s">
        <v>27</v>
      </c>
      <c r="I11" s="12"/>
    </row>
  </sheetData>
  <mergeCells count="9">
    <mergeCell ref="C10:C11"/>
    <mergeCell ref="C1:H1"/>
    <mergeCell ref="I2:I3"/>
    <mergeCell ref="B2:B3"/>
    <mergeCell ref="C2:C3"/>
    <mergeCell ref="D2:D3"/>
    <mergeCell ref="E2:F2"/>
    <mergeCell ref="G2:G3"/>
    <mergeCell ref="H2:H3"/>
  </mergeCells>
  <phoneticPr fontId="0" type="noConversion"/>
  <pageMargins left="0.7" right="0.7" top="0.75" bottom="0.75" header="0.3" footer="0.3"/>
  <pageSetup paperSize="9" scale="10" fitToWidth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2018-10-31T12:19:45Z</cp:lastPrinted>
  <dcterms:created xsi:type="dcterms:W3CDTF">2006-09-28T05:33:49Z</dcterms:created>
  <dcterms:modified xsi:type="dcterms:W3CDTF">2024-02-01T07:36:15Z</dcterms:modified>
</cp:coreProperties>
</file>